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600" yWindow="-420" windowWidth="20260" windowHeight="14560"/>
  </bookViews>
  <sheets>
    <sheet name="Feuil1" sheetId="1" r:id="rId1"/>
  </sheets>
  <definedNames>
    <definedName name="_xlnm.Print_Area">Feuil1!$A$1:$U$7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V8" i="1"/>
  <c r="W8"/>
  <c r="X8"/>
  <c r="Y8"/>
  <c r="Z8"/>
  <c r="AA8"/>
  <c r="AB8"/>
  <c r="AC8"/>
  <c r="AD8"/>
  <c r="AE8"/>
  <c r="AF8"/>
  <c r="V7"/>
  <c r="W7"/>
  <c r="X7"/>
  <c r="Y7"/>
  <c r="Z7"/>
  <c r="AA7"/>
  <c r="AB7"/>
  <c r="AC7"/>
  <c r="AD7"/>
  <c r="AE7"/>
  <c r="AF7"/>
  <c r="W4"/>
  <c r="X4"/>
  <c r="Y4"/>
  <c r="Z4"/>
  <c r="AA4"/>
  <c r="AB4"/>
  <c r="AC4"/>
  <c r="AD4"/>
  <c r="AE4"/>
  <c r="AF4"/>
  <c r="W5"/>
  <c r="X5"/>
  <c r="Y5"/>
  <c r="Z5"/>
  <c r="AA5"/>
  <c r="AB5"/>
  <c r="AC5"/>
  <c r="AD5"/>
  <c r="AE5"/>
  <c r="AF5"/>
  <c r="W6"/>
  <c r="X6"/>
  <c r="Y6"/>
  <c r="Z6"/>
  <c r="AA6"/>
  <c r="AB6"/>
  <c r="AC6"/>
  <c r="AD6"/>
  <c r="AE6"/>
  <c r="AF6"/>
  <c r="AF3"/>
  <c r="AE3"/>
  <c r="AD3"/>
  <c r="AC3"/>
  <c r="AB3"/>
  <c r="AA3"/>
  <c r="Z3"/>
  <c r="Y3"/>
  <c r="X3"/>
  <c r="W3"/>
  <c r="V3"/>
  <c r="V1"/>
  <c r="V6"/>
  <c r="V5"/>
  <c r="V4"/>
</calcChain>
</file>

<file path=xl/sharedStrings.xml><?xml version="1.0" encoding="utf-8"?>
<sst xmlns="http://schemas.openxmlformats.org/spreadsheetml/2006/main" count="37" uniqueCount="22">
  <si>
    <t>MC 1</t>
  </si>
  <si>
    <t>n</t>
  </si>
  <si>
    <t>MC 11</t>
  </si>
  <si>
    <t>MC 4</t>
  </si>
  <si>
    <t xml:space="preserve"> MT 1</t>
  </si>
  <si>
    <t>MT 11</t>
  </si>
  <si>
    <t>MT 4</t>
  </si>
  <si>
    <t>PL+l/2</t>
  </si>
  <si>
    <t>ML+l/2</t>
  </si>
  <si>
    <t>P prot</t>
  </si>
  <si>
    <t xml:space="preserve"> M prot</t>
  </si>
  <si>
    <t>P size</t>
  </si>
  <si>
    <t>M size</t>
  </si>
  <si>
    <t>P prot.</t>
  </si>
  <si>
    <t xml:space="preserve"> M prot.</t>
  </si>
  <si>
    <t>E. h. onager</t>
  </si>
  <si>
    <t>Petralona</t>
  </si>
  <si>
    <t>Dorog</t>
    <phoneticPr fontId="1"/>
  </si>
  <si>
    <t>Staroselie</t>
    <phoneticPr fontId="1"/>
  </si>
  <si>
    <t>Roterberg</t>
    <phoneticPr fontId="1"/>
  </si>
  <si>
    <t>Lunel Viel</t>
    <phoneticPr fontId="1"/>
  </si>
  <si>
    <t>Romanelli</t>
    <phoneticPr fontId="1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</si>
</sst>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9"/>
      <name val="Geneva"/>
    </font>
    <font>
      <sz val="8"/>
      <name val="Geneva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0" fontId="2" fillId="0" borderId="0" xfId="0" applyFont="1" applyBorder="1"/>
    <xf numFmtId="165" fontId="2" fillId="0" borderId="0" xfId="0" applyNumberFormat="1" applyFont="1" applyBorder="1" applyAlignment="1">
      <alignment horizontal="center" vertical="top"/>
    </xf>
    <xf numFmtId="164" fontId="2" fillId="0" borderId="0" xfId="0" applyNumberFormat="1" applyFont="1" applyBorder="1"/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/>
    <xf numFmtId="0" fontId="2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right" vertical="top"/>
    </xf>
    <xf numFmtId="164" fontId="0" fillId="0" borderId="0" xfId="0" applyNumberFormat="1" applyBorder="1"/>
    <xf numFmtId="0" fontId="0" fillId="0" borderId="0" xfId="0" applyBorder="1" applyAlignment="1">
      <alignment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8313274559105"/>
          <c:y val="0.0757578559934895"/>
          <c:w val="0.515663257322168"/>
          <c:h val="0.715911739138476"/>
        </c:manualLayout>
      </c:layout>
      <c:lineChart>
        <c:grouping val="standard"/>
        <c:ser>
          <c:idx val="1"/>
          <c:order val="0"/>
          <c:tx>
            <c:strRef>
              <c:f>Feuil1!$V$3</c:f>
              <c:strCache>
                <c:ptCount val="1"/>
                <c:pt idx="0">
                  <c:v>Petralona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Feuil1!$W$2:$AF$2</c:f>
              <c:strCache>
                <c:ptCount val="10"/>
                <c:pt idx="0">
                  <c:v>MC 1</c:v>
                </c:pt>
                <c:pt idx="1">
                  <c:v>MC 11</c:v>
                </c:pt>
                <c:pt idx="2">
                  <c:v>MC 4</c:v>
                </c:pt>
                <c:pt idx="3">
                  <c:v> MT 1</c:v>
                </c:pt>
                <c:pt idx="4">
                  <c:v>MT 11</c:v>
                </c:pt>
                <c:pt idx="5">
                  <c:v>MT 4</c:v>
                </c:pt>
                <c:pt idx="6">
                  <c:v>P size</c:v>
                </c:pt>
                <c:pt idx="7">
                  <c:v>M size</c:v>
                </c:pt>
                <c:pt idx="8">
                  <c:v>P prot.</c:v>
                </c:pt>
                <c:pt idx="9">
                  <c:v> M prot.</c:v>
                </c:pt>
              </c:strCache>
            </c:strRef>
          </c:cat>
          <c:val>
            <c:numRef>
              <c:f>Feuil1!$W$3:$AF$3</c:f>
              <c:numCache>
                <c:formatCode>0.000</c:formatCode>
                <c:ptCount val="10"/>
                <c:pt idx="0">
                  <c:v>0.0436217464173016</c:v>
                </c:pt>
                <c:pt idx="1">
                  <c:v>0.0408796378665417</c:v>
                </c:pt>
                <c:pt idx="2">
                  <c:v>0.0839575100141569</c:v>
                </c:pt>
                <c:pt idx="3">
                  <c:v>0.0608122638773674</c:v>
                </c:pt>
                <c:pt idx="4">
                  <c:v>0.0544942543922526</c:v>
                </c:pt>
                <c:pt idx="5">
                  <c:v>0.0768864217813325</c:v>
                </c:pt>
                <c:pt idx="6">
                  <c:v>0.0295105975085383</c:v>
                </c:pt>
                <c:pt idx="7">
                  <c:v>0.0396727047639513</c:v>
                </c:pt>
                <c:pt idx="8">
                  <c:v>-0.0884219027825376</c:v>
                </c:pt>
                <c:pt idx="9">
                  <c:v>-0.0636690798693774</c:v>
                </c:pt>
              </c:numCache>
            </c:numRef>
          </c:val>
        </c:ser>
        <c:ser>
          <c:idx val="6"/>
          <c:order val="1"/>
          <c:tx>
            <c:strRef>
              <c:f>Feuil1!$V$4</c:f>
              <c:strCache>
                <c:ptCount val="1"/>
                <c:pt idx="0">
                  <c:v>Dorog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Feuil1!$W$2:$AF$2</c:f>
              <c:strCache>
                <c:ptCount val="10"/>
                <c:pt idx="0">
                  <c:v>MC 1</c:v>
                </c:pt>
                <c:pt idx="1">
                  <c:v>MC 11</c:v>
                </c:pt>
                <c:pt idx="2">
                  <c:v>MC 4</c:v>
                </c:pt>
                <c:pt idx="3">
                  <c:v> MT 1</c:v>
                </c:pt>
                <c:pt idx="4">
                  <c:v>MT 11</c:v>
                </c:pt>
                <c:pt idx="5">
                  <c:v>MT 4</c:v>
                </c:pt>
                <c:pt idx="6">
                  <c:v>P size</c:v>
                </c:pt>
                <c:pt idx="7">
                  <c:v>M size</c:v>
                </c:pt>
                <c:pt idx="8">
                  <c:v>P prot.</c:v>
                </c:pt>
                <c:pt idx="9">
                  <c:v> M prot.</c:v>
                </c:pt>
              </c:strCache>
            </c:strRef>
          </c:cat>
          <c:val>
            <c:numRef>
              <c:f>Feuil1!$W$4:$AF$4</c:f>
              <c:numCache>
                <c:formatCode>0.000</c:formatCode>
                <c:ptCount val="10"/>
                <c:pt idx="0">
                  <c:v>0.0258466571826115</c:v>
                </c:pt>
                <c:pt idx="1">
                  <c:v>0.0198443166326088</c:v>
                </c:pt>
                <c:pt idx="2">
                  <c:v>0.0613238183006195</c:v>
                </c:pt>
                <c:pt idx="3">
                  <c:v>0.0340731679173452</c:v>
                </c:pt>
                <c:pt idx="4">
                  <c:v>0.0215209481749465</c:v>
                </c:pt>
                <c:pt idx="5">
                  <c:v>0.0577773215807298</c:v>
                </c:pt>
                <c:pt idx="6">
                  <c:v>-0.0353279623417431</c:v>
                </c:pt>
                <c:pt idx="7">
                  <c:v>-0.0212837211774746</c:v>
                </c:pt>
                <c:pt idx="8">
                  <c:v>-0.211806811322216</c:v>
                </c:pt>
                <c:pt idx="9">
                  <c:v>-0.172160965427249</c:v>
                </c:pt>
              </c:numCache>
            </c:numRef>
          </c:val>
        </c:ser>
        <c:ser>
          <c:idx val="7"/>
          <c:order val="2"/>
          <c:tx>
            <c:strRef>
              <c:f>Feuil1!$V$5</c:f>
              <c:strCache>
                <c:ptCount val="1"/>
                <c:pt idx="0">
                  <c:v>Romanelli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Feuil1!$W$2:$AF$2</c:f>
              <c:strCache>
                <c:ptCount val="10"/>
                <c:pt idx="0">
                  <c:v>MC 1</c:v>
                </c:pt>
                <c:pt idx="1">
                  <c:v>MC 11</c:v>
                </c:pt>
                <c:pt idx="2">
                  <c:v>MC 4</c:v>
                </c:pt>
                <c:pt idx="3">
                  <c:v> MT 1</c:v>
                </c:pt>
                <c:pt idx="4">
                  <c:v>MT 11</c:v>
                </c:pt>
                <c:pt idx="5">
                  <c:v>MT 4</c:v>
                </c:pt>
                <c:pt idx="6">
                  <c:v>P size</c:v>
                </c:pt>
                <c:pt idx="7">
                  <c:v>M size</c:v>
                </c:pt>
                <c:pt idx="8">
                  <c:v>P prot.</c:v>
                </c:pt>
                <c:pt idx="9">
                  <c:v> M prot.</c:v>
                </c:pt>
              </c:strCache>
            </c:strRef>
          </c:cat>
          <c:val>
            <c:numRef>
              <c:f>Feuil1!$W$5:$AF$5</c:f>
              <c:numCache>
                <c:formatCode>0.000</c:formatCode>
                <c:ptCount val="10"/>
                <c:pt idx="0">
                  <c:v>0.0160868198934549</c:v>
                </c:pt>
                <c:pt idx="1">
                  <c:v>-0.0068215195404282</c:v>
                </c:pt>
                <c:pt idx="2">
                  <c:v>0.0336523917027611</c:v>
                </c:pt>
                <c:pt idx="3">
                  <c:v>0.0247260880501576</c:v>
                </c:pt>
                <c:pt idx="4">
                  <c:v>-0.00939051680606928</c:v>
                </c:pt>
                <c:pt idx="5">
                  <c:v>0.011852826795</c:v>
                </c:pt>
                <c:pt idx="6">
                  <c:v>-0.0102999566398119</c:v>
                </c:pt>
                <c:pt idx="7">
                  <c:v>-0.00761939687019186</c:v>
                </c:pt>
                <c:pt idx="8">
                  <c:v>-0.137826758960399</c:v>
                </c:pt>
                <c:pt idx="9">
                  <c:v>-0.149298082467745</c:v>
                </c:pt>
              </c:numCache>
            </c:numRef>
          </c:val>
        </c:ser>
        <c:ser>
          <c:idx val="8"/>
          <c:order val="3"/>
          <c:tx>
            <c:strRef>
              <c:f>Feuil1!$V$6</c:f>
              <c:strCache>
                <c:ptCount val="1"/>
                <c:pt idx="0">
                  <c:v>Staroselie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Feuil1!$W$2:$AF$2</c:f>
              <c:strCache>
                <c:ptCount val="10"/>
                <c:pt idx="0">
                  <c:v>MC 1</c:v>
                </c:pt>
                <c:pt idx="1">
                  <c:v>MC 11</c:v>
                </c:pt>
                <c:pt idx="2">
                  <c:v>MC 4</c:v>
                </c:pt>
                <c:pt idx="3">
                  <c:v> MT 1</c:v>
                </c:pt>
                <c:pt idx="4">
                  <c:v>MT 11</c:v>
                </c:pt>
                <c:pt idx="5">
                  <c:v>MT 4</c:v>
                </c:pt>
                <c:pt idx="6">
                  <c:v>P size</c:v>
                </c:pt>
                <c:pt idx="7">
                  <c:v>M size</c:v>
                </c:pt>
                <c:pt idx="8">
                  <c:v>P prot.</c:v>
                </c:pt>
                <c:pt idx="9">
                  <c:v> M prot.</c:v>
                </c:pt>
              </c:strCache>
            </c:strRef>
          </c:cat>
          <c:val>
            <c:numRef>
              <c:f>Feuil1!$W$6:$AF$6</c:f>
              <c:numCache>
                <c:formatCode>0.000</c:formatCode>
                <c:ptCount val="10"/>
                <c:pt idx="0">
                  <c:v>0.00811789022217946</c:v>
                </c:pt>
                <c:pt idx="1">
                  <c:v>-0.00453575383288118</c:v>
                </c:pt>
                <c:pt idx="2">
                  <c:v>0.024022407750468</c:v>
                </c:pt>
                <c:pt idx="3">
                  <c:v>0.0131352553402024</c:v>
                </c:pt>
                <c:pt idx="4">
                  <c:v>-0.0034976925854342</c:v>
                </c:pt>
                <c:pt idx="5">
                  <c:v>0.0250142728529707</c:v>
                </c:pt>
                <c:pt idx="6">
                  <c:v>-0.0408840442858307</c:v>
                </c:pt>
                <c:pt idx="7">
                  <c:v>-0.0313140626684021</c:v>
                </c:pt>
                <c:pt idx="8">
                  <c:v>-0.181843587944773</c:v>
                </c:pt>
                <c:pt idx="9">
                  <c:v>-0.117113399096343</c:v>
                </c:pt>
              </c:numCache>
            </c:numRef>
          </c:val>
        </c:ser>
        <c:ser>
          <c:idx val="0"/>
          <c:order val="4"/>
          <c:tx>
            <c:strRef>
              <c:f>Feuil1!$V$7</c:f>
              <c:strCache>
                <c:ptCount val="1"/>
                <c:pt idx="0">
                  <c:v>Roterberg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Feuil1!$W$2:$AF$2</c:f>
              <c:strCache>
                <c:ptCount val="10"/>
                <c:pt idx="0">
                  <c:v>MC 1</c:v>
                </c:pt>
                <c:pt idx="1">
                  <c:v>MC 11</c:v>
                </c:pt>
                <c:pt idx="2">
                  <c:v>MC 4</c:v>
                </c:pt>
                <c:pt idx="3">
                  <c:v> MT 1</c:v>
                </c:pt>
                <c:pt idx="4">
                  <c:v>MT 11</c:v>
                </c:pt>
                <c:pt idx="5">
                  <c:v>MT 4</c:v>
                </c:pt>
                <c:pt idx="6">
                  <c:v>P size</c:v>
                </c:pt>
                <c:pt idx="7">
                  <c:v>M size</c:v>
                </c:pt>
                <c:pt idx="8">
                  <c:v>P prot.</c:v>
                </c:pt>
                <c:pt idx="9">
                  <c:v> M prot.</c:v>
                </c:pt>
              </c:strCache>
            </c:strRef>
          </c:cat>
          <c:val>
            <c:numRef>
              <c:f>Feuil1!$W$7:$AF$7</c:f>
              <c:numCache>
                <c:formatCode>0.000</c:formatCode>
                <c:ptCount val="10"/>
                <c:pt idx="0">
                  <c:v>0.00992369108544188</c:v>
                </c:pt>
                <c:pt idx="1">
                  <c:v>-0.0207946652564113</c:v>
                </c:pt>
                <c:pt idx="2">
                  <c:v>0.024022407750468</c:v>
                </c:pt>
                <c:pt idx="3">
                  <c:v>0.0210639434674213</c:v>
                </c:pt>
                <c:pt idx="4">
                  <c:v>-0.0165691014331928</c:v>
                </c:pt>
                <c:pt idx="5">
                  <c:v>0.0250142728529707</c:v>
                </c:pt>
                <c:pt idx="6">
                  <c:v>-0.0226336917135375</c:v>
                </c:pt>
                <c:pt idx="7">
                  <c:v>-0.017335562332482</c:v>
                </c:pt>
                <c:pt idx="8">
                  <c:v>-0.143090998952756</c:v>
                </c:pt>
                <c:pt idx="9">
                  <c:v>-0.0871501757189003</c:v>
                </c:pt>
              </c:numCache>
            </c:numRef>
          </c:val>
        </c:ser>
        <c:ser>
          <c:idx val="2"/>
          <c:order val="5"/>
          <c:tx>
            <c:strRef>
              <c:f>Feuil1!$V$8</c:f>
              <c:strCache>
                <c:ptCount val="1"/>
                <c:pt idx="0">
                  <c:v>Lunel Viel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Feuil1!$W$2:$AF$2</c:f>
              <c:strCache>
                <c:ptCount val="10"/>
                <c:pt idx="0">
                  <c:v>MC 1</c:v>
                </c:pt>
                <c:pt idx="1">
                  <c:v>MC 11</c:v>
                </c:pt>
                <c:pt idx="2">
                  <c:v>MC 4</c:v>
                </c:pt>
                <c:pt idx="3">
                  <c:v> MT 1</c:v>
                </c:pt>
                <c:pt idx="4">
                  <c:v>MT 11</c:v>
                </c:pt>
                <c:pt idx="5">
                  <c:v>MT 4</c:v>
                </c:pt>
                <c:pt idx="6">
                  <c:v>P size</c:v>
                </c:pt>
                <c:pt idx="7">
                  <c:v>M size</c:v>
                </c:pt>
                <c:pt idx="8">
                  <c:v>P prot.</c:v>
                </c:pt>
                <c:pt idx="9">
                  <c:v> M prot.</c:v>
                </c:pt>
              </c:strCache>
            </c:strRef>
          </c:cat>
          <c:val>
            <c:numRef>
              <c:f>Feuil1!$W$8:$AF$8</c:f>
              <c:numCache>
                <c:formatCode>0.000</c:formatCode>
                <c:ptCount val="10"/>
                <c:pt idx="0">
                  <c:v>-0.0464408809171131</c:v>
                </c:pt>
                <c:pt idx="1">
                  <c:v>-0.0591214521186565</c:v>
                </c:pt>
                <c:pt idx="2">
                  <c:v>-0.00206316056377331</c:v>
                </c:pt>
                <c:pt idx="3">
                  <c:v>-0.0343090386628391</c:v>
                </c:pt>
                <c:pt idx="4">
                  <c:v>-0.046532324810636</c:v>
                </c:pt>
                <c:pt idx="5">
                  <c:v>-0.0086688403496018</c:v>
                </c:pt>
                <c:pt idx="6">
                  <c:v>-0.0390241079017068</c:v>
                </c:pt>
                <c:pt idx="7">
                  <c:v>-0.0153748615669542</c:v>
                </c:pt>
                <c:pt idx="8">
                  <c:v>-0.153814864344529</c:v>
                </c:pt>
                <c:pt idx="9">
                  <c:v>-0.122314592782151</c:v>
                </c:pt>
              </c:numCache>
            </c:numRef>
          </c:val>
        </c:ser>
        <c:marker val="1"/>
        <c:axId val="275975912"/>
        <c:axId val="239001752"/>
      </c:lineChart>
      <c:catAx>
        <c:axId val="2759759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39001752"/>
        <c:crosses val="autoZero"/>
        <c:auto val="1"/>
        <c:lblAlgn val="ctr"/>
        <c:lblOffset val="100"/>
        <c:tickLblSkip val="1"/>
        <c:tickMarkSkip val="1"/>
      </c:catAx>
      <c:valAx>
        <c:axId val="239001752"/>
        <c:scaling>
          <c:orientation val="minMax"/>
          <c:max val="0.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433735450084067"/>
              <c:y val="0.12121256958958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5975912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037037647117"/>
          <c:y val="0.375001387167773"/>
          <c:w val="0.231325573378169"/>
          <c:h val="0.32197088797233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1689100</xdr:colOff>
      <xdr:row>9</xdr:row>
      <xdr:rowOff>88900</xdr:rowOff>
    </xdr:from>
    <xdr:to>
      <xdr:col>18</xdr:col>
      <xdr:colOff>127000</xdr:colOff>
      <xdr:row>29</xdr:row>
      <xdr:rowOff>165100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F11"/>
  <sheetViews>
    <sheetView tabSelected="1" workbookViewId="0">
      <selection activeCell="A4" sqref="A4:U4"/>
    </sheetView>
  </sheetViews>
  <sheetFormatPr baseColWidth="10" defaultColWidth="10.83203125" defaultRowHeight="15"/>
  <cols>
    <col min="1" max="1" width="26.83203125" style="3" customWidth="1"/>
    <col min="2" max="2" width="6.83203125" style="3" customWidth="1"/>
    <col min="3" max="3" width="3.83203125" style="1" customWidth="1"/>
    <col min="4" max="4" width="5.83203125" style="5" customWidth="1"/>
    <col min="5" max="5" width="3.83203125" style="1" customWidth="1"/>
    <col min="6" max="6" width="5.83203125" style="5" customWidth="1"/>
    <col min="7" max="7" width="3.83203125" style="1" customWidth="1"/>
    <col min="8" max="8" width="6.83203125" style="3" customWidth="1"/>
    <col min="9" max="9" width="3.83203125" style="1" customWidth="1"/>
    <col min="10" max="10" width="5.83203125" style="5" customWidth="1"/>
    <col min="11" max="11" width="3.83203125" style="1" customWidth="1"/>
    <col min="12" max="12" width="5.83203125" style="3" customWidth="1"/>
    <col min="13" max="13" width="3.83203125" style="1" customWidth="1"/>
    <col min="14" max="14" width="6.83203125" style="5" customWidth="1"/>
    <col min="15" max="15" width="3.83203125" style="1" customWidth="1"/>
    <col min="16" max="16" width="6.83203125" style="5" customWidth="1"/>
    <col min="17" max="17" width="3.83203125" style="1" customWidth="1"/>
    <col min="18" max="18" width="5.83203125" style="5" customWidth="1"/>
    <col min="19" max="19" width="4.33203125" style="1" customWidth="1"/>
    <col min="20" max="20" width="5.83203125" style="5" customWidth="1"/>
    <col min="21" max="21" width="3.83203125" style="1" customWidth="1"/>
    <col min="22" max="16384" width="10.83203125" style="3"/>
  </cols>
  <sheetData>
    <row r="1" spans="1:32" s="1" customFormat="1">
      <c r="B1" s="1" t="s">
        <v>0</v>
      </c>
      <c r="C1" s="1" t="s">
        <v>1</v>
      </c>
      <c r="D1" s="2" t="s">
        <v>2</v>
      </c>
      <c r="E1" s="1" t="s">
        <v>1</v>
      </c>
      <c r="F1" s="2" t="s">
        <v>3</v>
      </c>
      <c r="G1" s="1" t="s">
        <v>1</v>
      </c>
      <c r="H1" s="1" t="s">
        <v>4</v>
      </c>
      <c r="I1" s="1" t="s">
        <v>1</v>
      </c>
      <c r="J1" s="2" t="s">
        <v>5</v>
      </c>
      <c r="K1" s="1" t="s">
        <v>1</v>
      </c>
      <c r="L1" s="2" t="s">
        <v>6</v>
      </c>
      <c r="M1" s="1" t="s">
        <v>1</v>
      </c>
      <c r="N1" s="2" t="s">
        <v>7</v>
      </c>
      <c r="O1" s="1" t="s">
        <v>1</v>
      </c>
      <c r="P1" s="2" t="s">
        <v>8</v>
      </c>
      <c r="Q1" s="1" t="s">
        <v>1</v>
      </c>
      <c r="R1" s="2" t="s">
        <v>9</v>
      </c>
      <c r="S1" s="1" t="s">
        <v>1</v>
      </c>
      <c r="T1" s="2" t="s">
        <v>10</v>
      </c>
      <c r="U1" s="1" t="s">
        <v>1</v>
      </c>
      <c r="V1" s="3" t="str">
        <f>A8</f>
        <v>E. h. onager</v>
      </c>
      <c r="W1" s="4">
        <v>2.3263358609287512</v>
      </c>
      <c r="X1" s="4">
        <v>1.5854607295085006</v>
      </c>
      <c r="Y1" s="4">
        <v>1.3242824552976926</v>
      </c>
      <c r="Z1" s="4">
        <v>2.3935752032695876</v>
      </c>
      <c r="AA1" s="4">
        <v>1.5728716022004801</v>
      </c>
      <c r="AB1" s="4">
        <v>1.403120521175818</v>
      </c>
      <c r="AC1" s="4">
        <v>1.4082399653118496</v>
      </c>
      <c r="AD1" s="4">
        <v>1.3617278360175928</v>
      </c>
      <c r="AE1" s="4">
        <v>1.0569048513364727</v>
      </c>
      <c r="AF1" s="4">
        <v>1.0413926851582251</v>
      </c>
    </row>
    <row r="2" spans="1:32">
      <c r="A2" s="3" t="s">
        <v>16</v>
      </c>
      <c r="B2" s="5">
        <v>234.4</v>
      </c>
      <c r="C2" s="6">
        <v>10</v>
      </c>
      <c r="D2" s="5">
        <v>42.3</v>
      </c>
      <c r="E2" s="6">
        <v>16</v>
      </c>
      <c r="F2" s="5">
        <v>25.6</v>
      </c>
      <c r="G2" s="6">
        <v>15</v>
      </c>
      <c r="H2" s="5">
        <v>284.7</v>
      </c>
      <c r="I2" s="6">
        <v>11</v>
      </c>
      <c r="J2" s="5">
        <v>42.4</v>
      </c>
      <c r="K2" s="6">
        <v>20</v>
      </c>
      <c r="L2" s="5">
        <v>30.2</v>
      </c>
      <c r="M2" s="6">
        <v>15</v>
      </c>
      <c r="N2" s="5">
        <v>27.4</v>
      </c>
      <c r="O2" s="6">
        <v>69</v>
      </c>
      <c r="P2" s="5">
        <v>25.2</v>
      </c>
      <c r="Q2" s="6">
        <v>79</v>
      </c>
      <c r="R2" s="5">
        <v>9.3000000000000007</v>
      </c>
      <c r="S2" s="6">
        <v>68</v>
      </c>
      <c r="T2" s="5">
        <v>9.5</v>
      </c>
      <c r="U2" s="1">
        <v>79</v>
      </c>
      <c r="W2" s="7" t="s">
        <v>0</v>
      </c>
      <c r="X2" s="8" t="s">
        <v>2</v>
      </c>
      <c r="Y2" s="8" t="s">
        <v>3</v>
      </c>
      <c r="Z2" s="7" t="s">
        <v>4</v>
      </c>
      <c r="AA2" s="7" t="s">
        <v>5</v>
      </c>
      <c r="AB2" s="7" t="s">
        <v>6</v>
      </c>
      <c r="AC2" s="8" t="s">
        <v>11</v>
      </c>
      <c r="AD2" s="8" t="s">
        <v>12</v>
      </c>
      <c r="AE2" s="8" t="s">
        <v>13</v>
      </c>
      <c r="AF2" s="8" t="s">
        <v>14</v>
      </c>
    </row>
    <row r="3" spans="1:32">
      <c r="A3" s="3" t="s">
        <v>17</v>
      </c>
      <c r="B3" s="11">
        <v>225</v>
      </c>
      <c r="C3" s="12">
        <v>2</v>
      </c>
      <c r="D3" s="13">
        <v>40.299999999999997</v>
      </c>
      <c r="E3" s="14">
        <v>2</v>
      </c>
      <c r="F3" s="13">
        <v>24.3</v>
      </c>
      <c r="G3" s="14">
        <v>2</v>
      </c>
      <c r="H3" s="11">
        <v>267.7</v>
      </c>
      <c r="I3" s="14">
        <v>3</v>
      </c>
      <c r="J3" s="13">
        <v>39.299999999999997</v>
      </c>
      <c r="K3" s="12">
        <v>4</v>
      </c>
      <c r="L3" s="11">
        <v>28.9</v>
      </c>
      <c r="M3" s="12">
        <v>7</v>
      </c>
      <c r="N3" s="13">
        <v>23.6</v>
      </c>
      <c r="O3" s="12">
        <v>2</v>
      </c>
      <c r="P3" s="13">
        <v>21.9</v>
      </c>
      <c r="Q3" s="12">
        <v>3</v>
      </c>
      <c r="R3" s="13">
        <v>7</v>
      </c>
      <c r="S3" s="12">
        <v>2</v>
      </c>
      <c r="T3" s="13">
        <v>7.4</v>
      </c>
      <c r="U3" s="1">
        <v>3</v>
      </c>
      <c r="V3" s="3" t="str">
        <f t="shared" ref="V3:V8" si="0">A2</f>
        <v>Petralona</v>
      </c>
      <c r="W3" s="9">
        <f t="shared" ref="W3:W8" si="1">LOG10(B2)-W$1</f>
        <v>4.3621746417301654E-2</v>
      </c>
      <c r="X3" s="9">
        <f t="shared" ref="X3:X8" si="2">LOG10(D2)-X$1</f>
        <v>4.0879637866541696E-2</v>
      </c>
      <c r="Y3" s="9">
        <f t="shared" ref="Y3:Y8" si="3">LOG10(F2)-Y$1</f>
        <v>8.3957510014156966E-2</v>
      </c>
      <c r="Z3" s="9">
        <f t="shared" ref="Z3:Z8" si="4">LOG10(H2)-Z$1</f>
        <v>6.0812263877367378E-2</v>
      </c>
      <c r="AA3" s="9">
        <f t="shared" ref="AA3:AA8" si="5">LOG10(J2)-AA$1</f>
        <v>5.4494254392252639E-2</v>
      </c>
      <c r="AB3" s="9">
        <f t="shared" ref="AB3:AB8" si="6">LOG10(L2)-AB$1</f>
        <v>7.6886421781332537E-2</v>
      </c>
      <c r="AC3" s="9">
        <f t="shared" ref="AC3:AC8" si="7">LOG10(N2)-AC$1</f>
        <v>2.951059750853835E-2</v>
      </c>
      <c r="AD3" s="9">
        <f t="shared" ref="AD3:AD8" si="8">LOG10(P2)-AD$1</f>
        <v>3.967270476395135E-2</v>
      </c>
      <c r="AE3" s="9">
        <f t="shared" ref="AE3:AE8" si="9">LOG10(R2)-AE$1</f>
        <v>-8.8421902782537587E-2</v>
      </c>
      <c r="AF3" s="9">
        <f t="shared" ref="AF3:AF8" si="10">LOG10(T2)-AF$1</f>
        <v>-6.3669079869377421E-2</v>
      </c>
    </row>
    <row r="4" spans="1:32">
      <c r="A4" s="3" t="s">
        <v>21</v>
      </c>
      <c r="B4" s="5">
        <v>220</v>
      </c>
      <c r="C4" s="6">
        <v>3</v>
      </c>
      <c r="D4" s="5">
        <v>37.9</v>
      </c>
      <c r="E4" s="6">
        <v>11</v>
      </c>
      <c r="F4" s="5">
        <v>22.8</v>
      </c>
      <c r="G4" s="6">
        <v>6</v>
      </c>
      <c r="H4" s="5">
        <v>262</v>
      </c>
      <c r="I4" s="6">
        <v>1</v>
      </c>
      <c r="J4" s="5">
        <v>36.6</v>
      </c>
      <c r="K4" s="6">
        <v>13</v>
      </c>
      <c r="L4" s="5">
        <v>26</v>
      </c>
      <c r="M4" s="6">
        <v>1</v>
      </c>
      <c r="N4" s="5">
        <v>25</v>
      </c>
      <c r="O4" s="6">
        <v>6</v>
      </c>
      <c r="P4" s="5">
        <v>22.6</v>
      </c>
      <c r="Q4" s="6">
        <v>7</v>
      </c>
      <c r="R4" s="5">
        <v>8.3000000000000007</v>
      </c>
      <c r="S4" s="6">
        <v>4</v>
      </c>
      <c r="T4" s="5">
        <v>7.8</v>
      </c>
      <c r="U4" s="1">
        <v>7</v>
      </c>
      <c r="V4" s="3" t="str">
        <f t="shared" si="0"/>
        <v>Dorog</v>
      </c>
      <c r="W4" s="9">
        <f t="shared" si="1"/>
        <v>2.5846657182611477E-2</v>
      </c>
      <c r="X4" s="9">
        <f t="shared" si="2"/>
        <v>1.9844316632608772E-2</v>
      </c>
      <c r="Y4" s="9">
        <f t="shared" si="3"/>
        <v>6.1323818300619504E-2</v>
      </c>
      <c r="Z4" s="9">
        <f t="shared" si="4"/>
        <v>3.407316791734516E-2</v>
      </c>
      <c r="AA4" s="9">
        <f t="shared" si="5"/>
        <v>2.1520948174946541E-2</v>
      </c>
      <c r="AB4" s="9">
        <f t="shared" si="6"/>
        <v>5.777732158072979E-2</v>
      </c>
      <c r="AC4" s="9">
        <f t="shared" si="7"/>
        <v>-3.5327962341743069E-2</v>
      </c>
      <c r="AD4" s="9">
        <f t="shared" si="8"/>
        <v>-2.1283721177474568E-2</v>
      </c>
      <c r="AE4" s="9">
        <f t="shared" si="9"/>
        <v>-0.2118068113222159</v>
      </c>
      <c r="AF4" s="9">
        <f t="shared" si="10"/>
        <v>-0.1721609654272489</v>
      </c>
    </row>
    <row r="5" spans="1:32">
      <c r="A5" s="3" t="s">
        <v>18</v>
      </c>
      <c r="B5" s="11">
        <v>216</v>
      </c>
      <c r="C5" s="12">
        <v>22</v>
      </c>
      <c r="D5" s="13">
        <v>38.1</v>
      </c>
      <c r="E5" s="14">
        <v>29</v>
      </c>
      <c r="F5" s="13">
        <v>22.3</v>
      </c>
      <c r="G5" s="14">
        <v>23</v>
      </c>
      <c r="H5" s="11">
        <v>255.1</v>
      </c>
      <c r="I5" s="14">
        <v>12</v>
      </c>
      <c r="J5" s="13">
        <v>37.1</v>
      </c>
      <c r="K5" s="12">
        <v>20</v>
      </c>
      <c r="L5" s="11">
        <v>26.8</v>
      </c>
      <c r="M5" s="12">
        <v>12</v>
      </c>
      <c r="N5" s="13">
        <v>23.3</v>
      </c>
      <c r="O5" s="12">
        <v>7</v>
      </c>
      <c r="P5" s="13">
        <v>21.4</v>
      </c>
      <c r="Q5" s="12">
        <v>17</v>
      </c>
      <c r="R5" s="13">
        <v>7.5</v>
      </c>
      <c r="S5" s="12">
        <v>7</v>
      </c>
      <c r="T5" s="13">
        <v>8.4</v>
      </c>
      <c r="U5" s="12">
        <v>17</v>
      </c>
      <c r="V5" s="3" t="str">
        <f t="shared" si="0"/>
        <v>Romanelli</v>
      </c>
      <c r="W5" s="9">
        <f t="shared" si="1"/>
        <v>1.6086819893454951E-2</v>
      </c>
      <c r="X5" s="9">
        <f t="shared" si="2"/>
        <v>-6.8215195404282003E-3</v>
      </c>
      <c r="Y5" s="9">
        <f t="shared" si="3"/>
        <v>3.3652391702761131E-2</v>
      </c>
      <c r="Z5" s="9">
        <f t="shared" si="4"/>
        <v>2.4726088050157635E-2</v>
      </c>
      <c r="AA5" s="9">
        <f t="shared" si="5"/>
        <v>-9.3905168060692823E-3</v>
      </c>
      <c r="AB5" s="9">
        <f t="shared" si="6"/>
        <v>1.1852826794999993E-2</v>
      </c>
      <c r="AC5" s="9">
        <f t="shared" si="7"/>
        <v>-1.0299956639811869E-2</v>
      </c>
      <c r="AD5" s="9">
        <f t="shared" si="8"/>
        <v>-7.6193968701918635E-3</v>
      </c>
      <c r="AE5" s="9">
        <f t="shared" si="9"/>
        <v>-0.13782675896039875</v>
      </c>
      <c r="AF5" s="9">
        <f t="shared" si="10"/>
        <v>-0.14929808246774479</v>
      </c>
    </row>
    <row r="6" spans="1:32">
      <c r="A6" s="3" t="s">
        <v>19</v>
      </c>
      <c r="B6" s="13">
        <v>216.9</v>
      </c>
      <c r="C6" s="12">
        <v>6</v>
      </c>
      <c r="D6" s="13">
        <v>36.700000000000003</v>
      </c>
      <c r="E6" s="14">
        <v>7</v>
      </c>
      <c r="F6" s="13">
        <v>22.3</v>
      </c>
      <c r="G6" s="14">
        <v>4</v>
      </c>
      <c r="H6" s="13">
        <v>259.8</v>
      </c>
      <c r="I6" s="14">
        <v>6</v>
      </c>
      <c r="J6" s="13">
        <v>36</v>
      </c>
      <c r="K6" s="12">
        <v>6</v>
      </c>
      <c r="L6" s="13">
        <v>26.8</v>
      </c>
      <c r="M6" s="12">
        <v>2</v>
      </c>
      <c r="N6" s="13">
        <v>24.3</v>
      </c>
      <c r="O6" s="12">
        <v>18</v>
      </c>
      <c r="P6" s="13">
        <v>22.1</v>
      </c>
      <c r="Q6" s="12">
        <v>27</v>
      </c>
      <c r="R6" s="13">
        <v>8.1999999999999993</v>
      </c>
      <c r="S6" s="12">
        <v>18</v>
      </c>
      <c r="T6" s="13">
        <v>9</v>
      </c>
      <c r="U6" s="12">
        <v>28</v>
      </c>
      <c r="V6" s="3" t="str">
        <f t="shared" si="0"/>
        <v>Staroselie</v>
      </c>
      <c r="W6" s="9">
        <f t="shared" si="1"/>
        <v>8.117890222179458E-3</v>
      </c>
      <c r="X6" s="9">
        <f t="shared" si="2"/>
        <v>-4.5357538328811842E-3</v>
      </c>
      <c r="Y6" s="9">
        <f t="shared" si="3"/>
        <v>2.4022407750468044E-2</v>
      </c>
      <c r="Z6" s="9">
        <f t="shared" si="4"/>
        <v>1.3135255340202434E-2</v>
      </c>
      <c r="AA6" s="9">
        <f t="shared" si="5"/>
        <v>-3.4976925854341978E-3</v>
      </c>
      <c r="AB6" s="9">
        <f t="shared" si="6"/>
        <v>2.5014272852970754E-2</v>
      </c>
      <c r="AC6" s="9">
        <f t="shared" si="7"/>
        <v>-4.0884044285830701E-2</v>
      </c>
      <c r="AD6" s="9">
        <f t="shared" si="8"/>
        <v>-3.1314062668402087E-2</v>
      </c>
      <c r="AE6" s="9">
        <f t="shared" si="9"/>
        <v>-0.18184358794477262</v>
      </c>
      <c r="AF6" s="9">
        <f t="shared" si="10"/>
        <v>-0.11711339909634344</v>
      </c>
    </row>
    <row r="7" spans="1:32">
      <c r="A7" s="10" t="s">
        <v>20</v>
      </c>
      <c r="B7" s="13">
        <v>190.5</v>
      </c>
      <c r="C7" s="12">
        <v>8</v>
      </c>
      <c r="D7" s="13">
        <v>33.6</v>
      </c>
      <c r="E7" s="14">
        <v>10</v>
      </c>
      <c r="F7" s="13">
        <v>21</v>
      </c>
      <c r="G7" s="14">
        <v>8</v>
      </c>
      <c r="H7" s="13">
        <v>228.7</v>
      </c>
      <c r="I7" s="14">
        <v>14</v>
      </c>
      <c r="J7" s="13">
        <v>33.6</v>
      </c>
      <c r="K7" s="12">
        <v>15</v>
      </c>
      <c r="L7" s="13">
        <v>24.8</v>
      </c>
      <c r="M7" s="12">
        <v>14</v>
      </c>
      <c r="N7" s="13">
        <v>23.4</v>
      </c>
      <c r="O7" s="12">
        <v>11</v>
      </c>
      <c r="P7" s="13">
        <v>22.2</v>
      </c>
      <c r="Q7" s="12">
        <v>14</v>
      </c>
      <c r="R7" s="13">
        <v>8</v>
      </c>
      <c r="S7" s="12">
        <v>11</v>
      </c>
      <c r="T7" s="13">
        <v>8.3000000000000007</v>
      </c>
      <c r="U7" s="12">
        <v>14</v>
      </c>
      <c r="V7" s="3" t="str">
        <f t="shared" si="0"/>
        <v>Roterberg</v>
      </c>
      <c r="W7" s="9">
        <f t="shared" si="1"/>
        <v>9.923691085441888E-3</v>
      </c>
      <c r="X7" s="9">
        <f t="shared" si="2"/>
        <v>-2.0794665256411271E-2</v>
      </c>
      <c r="Y7" s="9">
        <f t="shared" si="3"/>
        <v>2.4022407750468044E-2</v>
      </c>
      <c r="Z7" s="9">
        <f t="shared" si="4"/>
        <v>2.1063943467421353E-2</v>
      </c>
      <c r="AA7" s="9">
        <f t="shared" si="5"/>
        <v>-1.656910143319279E-2</v>
      </c>
      <c r="AB7" s="9">
        <f t="shared" si="6"/>
        <v>2.5014272852970754E-2</v>
      </c>
      <c r="AC7" s="9">
        <f t="shared" si="7"/>
        <v>-2.2633691713537463E-2</v>
      </c>
      <c r="AD7" s="9">
        <f t="shared" si="8"/>
        <v>-1.7335562332482013E-2</v>
      </c>
      <c r="AE7" s="9">
        <f t="shared" si="9"/>
        <v>-0.14309099895275601</v>
      </c>
      <c r="AF7" s="9">
        <f t="shared" si="10"/>
        <v>-8.7150175718900269E-2</v>
      </c>
    </row>
    <row r="8" spans="1:32">
      <c r="A8" s="3" t="s">
        <v>15</v>
      </c>
      <c r="B8" s="5">
        <v>212</v>
      </c>
      <c r="C8" s="6">
        <v>16</v>
      </c>
      <c r="D8" s="5">
        <v>38.5</v>
      </c>
      <c r="E8" s="6">
        <v>16</v>
      </c>
      <c r="F8" s="5">
        <v>21.1</v>
      </c>
      <c r="G8" s="6">
        <v>16</v>
      </c>
      <c r="H8" s="5">
        <v>247.5</v>
      </c>
      <c r="I8" s="6">
        <v>16</v>
      </c>
      <c r="J8" s="5">
        <v>37.4</v>
      </c>
      <c r="K8" s="6">
        <v>16</v>
      </c>
      <c r="L8" s="5">
        <v>25.3</v>
      </c>
      <c r="M8" s="6">
        <v>16</v>
      </c>
      <c r="N8" s="5">
        <v>25.6</v>
      </c>
      <c r="O8" s="6">
        <v>47</v>
      </c>
      <c r="P8" s="5">
        <v>23</v>
      </c>
      <c r="Q8" s="6">
        <v>48</v>
      </c>
      <c r="R8" s="5">
        <v>11.4</v>
      </c>
      <c r="S8" s="6">
        <v>47</v>
      </c>
      <c r="T8" s="5">
        <v>11</v>
      </c>
      <c r="V8" s="3" t="str">
        <f t="shared" si="0"/>
        <v>Lunel Viel</v>
      </c>
      <c r="W8" s="9">
        <f t="shared" si="1"/>
        <v>-4.644088091711307E-2</v>
      </c>
      <c r="X8" s="9">
        <f t="shared" si="2"/>
        <v>-5.9121452118656492E-2</v>
      </c>
      <c r="Y8" s="9">
        <f t="shared" si="3"/>
        <v>-2.0631605637733141E-3</v>
      </c>
      <c r="Z8" s="9">
        <f t="shared" si="4"/>
        <v>-3.4309038662839075E-2</v>
      </c>
      <c r="AA8" s="9">
        <f t="shared" si="5"/>
        <v>-4.6532324810635961E-2</v>
      </c>
      <c r="AB8" s="9">
        <f t="shared" si="6"/>
        <v>-8.6688403496018029E-3</v>
      </c>
      <c r="AC8" s="9">
        <f t="shared" si="7"/>
        <v>-3.902410790170685E-2</v>
      </c>
      <c r="AD8" s="9">
        <f t="shared" si="8"/>
        <v>-1.5374861566954223E-2</v>
      </c>
      <c r="AE8" s="9">
        <f t="shared" si="9"/>
        <v>-0.15381486434452918</v>
      </c>
      <c r="AF8" s="9">
        <f t="shared" si="10"/>
        <v>-0.12231459278215118</v>
      </c>
    </row>
    <row r="9" spans="1:32"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>
      <c r="W11" s="9"/>
      <c r="X11" s="9"/>
      <c r="Y11" s="9"/>
      <c r="Z11" s="9"/>
      <c r="AA11" s="9"/>
      <c r="AB11" s="9"/>
      <c r="AC11" s="9"/>
      <c r="AD11" s="9"/>
      <c r="AE11" s="9"/>
      <c r="AF11" s="9"/>
    </row>
  </sheetData>
  <phoneticPr fontId="1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1999-07-26T15:39:44Z</dcterms:created>
  <dcterms:modified xsi:type="dcterms:W3CDTF">2022-08-27T18:12:34Z</dcterms:modified>
</cp:coreProperties>
</file>